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E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L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<sst xmlns="http://schemas.openxmlformats.org/spreadsheetml/2006/main" count="82" uniqueCount="59">
  <si>
    <t>Priezvisko, meno</t>
  </si>
  <si>
    <t>Teória</t>
  </si>
  <si>
    <t>spolu</t>
  </si>
  <si>
    <t>Prax</t>
  </si>
  <si>
    <t>Ú R</t>
  </si>
  <si>
    <t>Pripravoval(a)</t>
  </si>
  <si>
    <t>Priemerný bodový zisk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</si>
  <si>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</si>
  <si>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</si>
  <si>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</si>
  <si>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</si>
  <si>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</si>
  <si>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</si>
  <si>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</si>
  <si>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okresného kola Chemickej olympiády</t>
  </si>
  <si>
    <t>Štart. číslo</t>
  </si>
  <si>
    <t>58. ročník, školský rok 2021/2022, kategória D</t>
  </si>
  <si>
    <t>úspešnosť v %</t>
  </si>
  <si>
    <t>Realizácia</t>
  </si>
  <si>
    <t>Výsledky</t>
  </si>
  <si>
    <t>Otázky</t>
  </si>
  <si>
    <t>RNDr. Silvia Prelovská</t>
  </si>
  <si>
    <t>ZŠ s MŠ K.Kuffnera Sládkovičovo</t>
  </si>
  <si>
    <t>Juraj Babarík</t>
  </si>
  <si>
    <t>Lenka Danielová</t>
  </si>
  <si>
    <t>Mgr. Richard Zigó</t>
  </si>
  <si>
    <t>ZŠ Galanta</t>
  </si>
  <si>
    <t>Lea Kupčoková</t>
  </si>
  <si>
    <t>Zuzana Melayová</t>
  </si>
  <si>
    <t>M. Straková</t>
  </si>
  <si>
    <t>Gymnázium V. Mihálika Sereď</t>
  </si>
  <si>
    <t>Stanko Lukas</t>
  </si>
  <si>
    <t>Borkovičová Ema</t>
  </si>
  <si>
    <t>Agnes Presinszký</t>
  </si>
  <si>
    <t>ZŠ a MŠ  s VJM, Mostová</t>
  </si>
  <si>
    <t>Andrea Mázsár</t>
  </si>
  <si>
    <t>Péter Prokša</t>
  </si>
  <si>
    <t>ZŠ L. Gregorovitsa s VJM, Jóka</t>
  </si>
  <si>
    <t>Anikó Kovács Szőke</t>
  </si>
  <si>
    <t>Brigitta Molnosi</t>
  </si>
  <si>
    <t>Jakub Radočovský</t>
  </si>
  <si>
    <t>ZŠ Čierny Brod</t>
  </si>
  <si>
    <t>Csilla Bottó</t>
  </si>
  <si>
    <t>Adam Filo</t>
  </si>
  <si>
    <t>Karin Mihalovičová</t>
  </si>
  <si>
    <t>ZŠ Pusté Úľany</t>
  </si>
  <si>
    <t>Marta Roštáková</t>
  </si>
  <si>
    <t>Richard Herzog</t>
  </si>
  <si>
    <t>neobjavili sa</t>
  </si>
  <si>
    <t>Mgr. Vilhanová Ivana</t>
  </si>
  <si>
    <t>ZŠ J. Fándlyho Sereď</t>
  </si>
  <si>
    <t>Kulich Šimon</t>
  </si>
  <si>
    <t>Polášová Tamara</t>
  </si>
  <si>
    <t>Mgr. Bronislava Mäsiarová</t>
  </si>
  <si>
    <t>ZS Vinohrady nad Váhom</t>
  </si>
  <si>
    <t>Vnikol Virágová</t>
  </si>
  <si>
    <t>Karina Berecová</t>
  </si>
  <si>
    <t>okres: Galanta</t>
  </si>
  <si>
    <t>Predseda OK CHO: Ing. Fibi Annamária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</si>
</sst>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2" fontId="5" fillId="0" borderId="1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80" fontId="49" fillId="0" borderId="19" xfId="0" applyNumberFormat="1" applyFont="1" applyBorder="1" applyAlignment="1">
      <alignment horizontal="center" vertical="center"/>
    </xf>
    <xf numFmtId="180" fontId="49" fillId="0" borderId="20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80" fontId="49" fillId="0" borderId="24" xfId="0" applyNumberFormat="1" applyFont="1" applyBorder="1" applyAlignment="1">
      <alignment horizontal="center" vertical="center"/>
    </xf>
    <xf numFmtId="180" fontId="49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49" fillId="0" borderId="31" xfId="0" applyNumberFormat="1" applyFont="1" applyBorder="1" applyAlignment="1">
      <alignment horizontal="center" vertical="center"/>
    </xf>
    <xf numFmtId="180" fontId="49" fillId="0" borderId="33" xfId="0" applyNumberFormat="1" applyFont="1" applyBorder="1" applyAlignment="1">
      <alignment horizontal="center" vertical="center"/>
    </xf>
    <xf numFmtId="180" fontId="49" fillId="0" borderId="32" xfId="0" applyNumberFormat="1" applyFont="1" applyBorder="1" applyAlignment="1">
      <alignment horizontal="center" vertical="center"/>
    </xf>
    <xf numFmtId="180" fontId="49" fillId="0" borderId="2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0" fontId="48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180" fontId="48" fillId="0" borderId="2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49" fillId="0" borderId="21" xfId="0" applyNumberFormat="1" applyFont="1" applyBorder="1" applyAlignment="1">
      <alignment horizontal="center" vertical="center"/>
    </xf>
    <xf numFmtId="180" fontId="49" fillId="0" borderId="37" xfId="0" applyNumberFormat="1" applyFont="1" applyBorder="1" applyAlignment="1">
      <alignment horizontal="center" vertical="center"/>
    </xf>
    <xf numFmtId="180" fontId="0" fillId="0" borderId="37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80" fontId="48" fillId="0" borderId="19" xfId="0" applyNumberFormat="1" applyFont="1" applyBorder="1" applyAlignment="1">
      <alignment horizontal="center" vertical="center"/>
    </xf>
    <xf numFmtId="180" fontId="48" fillId="0" borderId="20" xfId="0" applyNumberFormat="1" applyFont="1" applyBorder="1" applyAlignment="1">
      <alignment horizontal="center" vertical="center"/>
    </xf>
    <xf numFmtId="180" fontId="48" fillId="0" borderId="24" xfId="0" applyNumberFormat="1" applyFont="1" applyBorder="1" applyAlignment="1">
      <alignment horizontal="center" vertical="center"/>
    </xf>
    <xf numFmtId="180" fontId="48" fillId="0" borderId="14" xfId="0" applyNumberFormat="1" applyFont="1" applyBorder="1" applyAlignment="1">
      <alignment horizontal="center" vertical="center"/>
    </xf>
    <xf numFmtId="180" fontId="48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29" fillId="0" borderId="23" xfId="44" applyFont="1" applyBorder="1" applyAlignment="1">
      <alignment horizontal="left" vertical="center"/>
      <protection/>
    </xf>
    <xf numFmtId="0" fontId="29" fillId="0" borderId="17" xfId="44" applyFont="1" applyBorder="1" applyAlignment="1">
      <alignment horizontal="left" vertical="center"/>
      <protection/>
    </xf>
    <xf numFmtId="0" fontId="1" fillId="0" borderId="39" xfId="0" applyFont="1" applyBorder="1" applyAlignment="1">
      <alignment horizontal="center" vertical="center"/>
    </xf>
    <xf numFmtId="0" fontId="29" fillId="0" borderId="23" xfId="44" applyFont="1" applyFill="1" applyBorder="1" applyAlignment="1">
      <alignment horizontal="left" vertical="center"/>
      <protection/>
    </xf>
    <xf numFmtId="180" fontId="48" fillId="0" borderId="40" xfId="0" applyNumberFormat="1" applyFont="1" applyBorder="1" applyAlignment="1">
      <alignment horizontal="center" vertical="center"/>
    </xf>
    <xf numFmtId="180" fontId="48" fillId="0" borderId="41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4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0" fontId="0" fillId="0" borderId="32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" fontId="5" fillId="0" borderId="3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textRotation="90"/>
    </xf>
    <xf numFmtId="0" fontId="3" fillId="0" borderId="53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5" fillId="0" borderId="53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 textRotation="90"/>
    </xf>
    <xf numFmtId="0" fontId="0" fillId="0" borderId="5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228600</xdr:rowOff>
    </xdr:from>
    <xdr:to>
      <xdr:col>0</xdr:col>
      <xdr:colOff>0</xdr:colOff>
      <xdr:row>0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9077325" y="228600"/>
          <a:ext cx="0" cy="0"/>
          <a:chOff x="1174" y="9"/>
          <a:chExt cx="7876001" cy="130597922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174" y="9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89" zoomScaleNormal="89" zoomScalePageLayoutView="0" workbookViewId="0" topLeftCell="A13">
      <selection activeCell="R25" sqref="R25"/>
    </sheetView>
  </sheetViews>
  <sheetFormatPr defaultColWidth="9.00390625" defaultRowHeight="12.75"/>
  <cols>
    <col min="1" max="1" width="3.875" style="0" customWidth="1"/>
    <col min="2" max="2" width="7.125" style="0" customWidth="1"/>
    <col min="3" max="3" width="21.125" style="0" customWidth="1"/>
    <col min="4" max="4" width="29.75390625" style="0" customWidth="1"/>
    <col min="5" max="5" width="8.00390625" style="0" customWidth="1"/>
    <col min="6" max="6" width="6.375" style="0" customWidth="1"/>
    <col min="7" max="7" width="6.625" style="0" customWidth="1"/>
    <col min="8" max="8" width="6.25390625" style="0" hidden="1" customWidth="1"/>
    <col min="9" max="9" width="6.375" style="0" customWidth="1"/>
    <col min="10" max="10" width="7.875" style="0" customWidth="1"/>
    <col min="11" max="11" width="7.00390625" style="0" customWidth="1"/>
    <col min="12" max="12" width="5.50390625" style="0" customWidth="1"/>
    <col min="13" max="13" width="8.125" style="0" customWidth="1"/>
    <col min="14" max="14" width="7.50390625" style="0" customWidth="1"/>
    <col min="15" max="15" width="21.625" style="0" customWidth="1"/>
    <col min="17" max="17" width="16.875" style="0" customWidth="1"/>
    <col min="18" max="18" width="27.50390625" style="0" customWidth="1"/>
  </cols>
  <sheetData>
    <row r="1" spans="1:15" ht="18">
      <c r="A1" s="105" t="s">
        <v>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0.25" customHeight="1">
      <c r="A2" s="107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6.5" thickBot="1">
      <c r="A3" s="107" t="s">
        <v>57</v>
      </c>
      <c r="B3" s="109"/>
      <c r="C3" s="109"/>
      <c r="D3" s="109"/>
      <c r="E3" s="109"/>
      <c r="F3" s="109"/>
      <c r="G3" s="109"/>
      <c r="H3" s="110"/>
      <c r="I3" s="110"/>
      <c r="J3" s="110"/>
      <c r="K3" s="110"/>
      <c r="L3" s="110"/>
      <c r="M3" s="110"/>
      <c r="N3" s="110"/>
      <c r="O3" s="110"/>
    </row>
    <row r="4" spans="1:18" ht="16.5" thickBot="1">
      <c r="A4" s="1"/>
      <c r="B4" s="1"/>
      <c r="E4" s="112" t="s">
        <v>10</v>
      </c>
      <c r="F4" s="111"/>
      <c r="G4" s="111"/>
      <c r="H4" s="96"/>
      <c r="I4" s="99" t="s">
        <v>1</v>
      </c>
      <c r="J4" s="127" t="s">
        <v>11</v>
      </c>
      <c r="K4" s="128"/>
      <c r="L4" s="128"/>
      <c r="M4" s="128"/>
      <c r="N4" s="129"/>
      <c r="O4" s="101" t="s">
        <v>3</v>
      </c>
      <c r="P4" s="101" t="s">
        <v>8</v>
      </c>
      <c r="Q4" s="101" t="s">
        <v>4</v>
      </c>
      <c r="R4" s="124" t="s">
        <v>5</v>
      </c>
    </row>
    <row r="5" spans="1:18" ht="19.5" customHeight="1" thickBot="1">
      <c r="A5" s="116" t="s">
        <v>7</v>
      </c>
      <c r="B5" s="116" t="s">
        <v>15</v>
      </c>
      <c r="C5" s="96" t="s">
        <v>0</v>
      </c>
      <c r="D5" s="111" t="s">
        <v>12</v>
      </c>
      <c r="E5" s="113"/>
      <c r="F5" s="114"/>
      <c r="G5" s="114"/>
      <c r="H5" s="115"/>
      <c r="I5" s="100"/>
      <c r="J5" s="127">
        <v>1</v>
      </c>
      <c r="K5" s="128"/>
      <c r="L5" s="129"/>
      <c r="M5" s="127">
        <v>2</v>
      </c>
      <c r="N5" s="129"/>
      <c r="O5" s="102"/>
      <c r="P5" s="123"/>
      <c r="Q5" s="123"/>
      <c r="R5" s="125"/>
    </row>
    <row r="6" spans="1:18" ht="19.5" customHeight="1" thickBot="1">
      <c r="A6" s="117"/>
      <c r="B6" s="119"/>
      <c r="C6" s="97"/>
      <c r="D6" s="97"/>
      <c r="E6" s="17">
        <v>1</v>
      </c>
      <c r="F6" s="18">
        <v>2</v>
      </c>
      <c r="G6" s="121">
        <v>3</v>
      </c>
      <c r="H6" s="122"/>
      <c r="I6" s="53" t="s">
        <v>2</v>
      </c>
      <c r="J6" s="65" t="s">
        <v>18</v>
      </c>
      <c r="K6" s="66" t="s">
        <v>19</v>
      </c>
      <c r="L6" s="67" t="s">
        <v>20</v>
      </c>
      <c r="M6" s="65" t="s">
        <v>18</v>
      </c>
      <c r="N6" s="67" t="s">
        <v>19</v>
      </c>
      <c r="O6" s="58" t="s">
        <v>2</v>
      </c>
      <c r="P6" s="55" t="s">
        <v>9</v>
      </c>
      <c r="Q6" s="102"/>
      <c r="R6" s="125"/>
    </row>
    <row r="7" spans="1:26" ht="19.5" customHeight="1" thickBot="1">
      <c r="A7" s="118"/>
      <c r="B7" s="120"/>
      <c r="C7" s="98"/>
      <c r="D7" s="98"/>
      <c r="E7" s="10">
        <v>18</v>
      </c>
      <c r="F7" s="11">
        <v>14</v>
      </c>
      <c r="G7" s="91">
        <v>28</v>
      </c>
      <c r="H7" s="92"/>
      <c r="I7" s="19">
        <f aca="true" t="shared" si="0" ref="I7:I27">SUM(E7:H7)</f>
        <v>60</v>
      </c>
      <c r="J7" s="15">
        <v>10</v>
      </c>
      <c r="K7" s="16">
        <v>2</v>
      </c>
      <c r="L7" s="60">
        <v>9</v>
      </c>
      <c r="M7" s="15">
        <v>3</v>
      </c>
      <c r="N7" s="60">
        <v>16</v>
      </c>
      <c r="O7" s="59">
        <f aca="true" t="shared" si="1" ref="O7:O27">SUM(J7:N7)</f>
        <v>40</v>
      </c>
      <c r="P7" s="43">
        <f aca="true" t="shared" si="2" ref="P7:P27">SUM(I7+O7)</f>
        <v>100</v>
      </c>
      <c r="Q7" s="44" t="s">
        <v>13</v>
      </c>
      <c r="R7" s="126"/>
      <c r="T7" s="5"/>
      <c r="U7" s="5"/>
      <c r="V7" s="5"/>
      <c r="W7" s="5"/>
      <c r="X7" s="5"/>
      <c r="Y7" s="5"/>
      <c r="Z7" s="5"/>
    </row>
    <row r="8" spans="1:18" ht="19.5" customHeight="1" thickBot="1">
      <c r="A8" s="42">
        <v>1</v>
      </c>
      <c r="B8" s="34">
        <v>1</v>
      </c>
      <c r="C8" s="79" t="s">
        <v>32</v>
      </c>
      <c r="D8" s="79" t="s">
        <v>30</v>
      </c>
      <c r="E8" s="35">
        <v>15</v>
      </c>
      <c r="F8" s="36">
        <v>11</v>
      </c>
      <c r="G8" s="49">
        <v>27</v>
      </c>
      <c r="H8" s="50"/>
      <c r="I8" s="54">
        <f t="shared" si="0"/>
        <v>53</v>
      </c>
      <c r="J8" s="68">
        <v>9</v>
      </c>
      <c r="K8" s="69">
        <v>1.5</v>
      </c>
      <c r="L8" s="61">
        <v>2</v>
      </c>
      <c r="M8" s="35">
        <v>3</v>
      </c>
      <c r="N8" s="61">
        <v>16</v>
      </c>
      <c r="O8" s="59">
        <f t="shared" si="1"/>
        <v>31.5</v>
      </c>
      <c r="P8" s="37">
        <f t="shared" si="2"/>
        <v>84.5</v>
      </c>
      <c r="Q8" s="12" t="str">
        <f aca="true" t="shared" si="3" ref="Q8:Q20">IF(P8&gt;39.99,"Ú R","––")</f>
        <v>Ú R</v>
      </c>
      <c r="R8" s="79" t="s">
        <v>29</v>
      </c>
    </row>
    <row r="9" spans="1:18" ht="19.5" customHeight="1" thickBot="1">
      <c r="A9" s="33">
        <v>2</v>
      </c>
      <c r="B9" s="38">
        <v>2</v>
      </c>
      <c r="C9" s="78" t="s">
        <v>31</v>
      </c>
      <c r="D9" s="78" t="s">
        <v>30</v>
      </c>
      <c r="E9" s="39">
        <v>18</v>
      </c>
      <c r="F9" s="40">
        <v>12</v>
      </c>
      <c r="G9" s="51">
        <v>17.5</v>
      </c>
      <c r="H9" s="52"/>
      <c r="I9" s="54">
        <f t="shared" si="0"/>
        <v>47.5</v>
      </c>
      <c r="J9" s="70">
        <v>9</v>
      </c>
      <c r="K9" s="57">
        <v>2</v>
      </c>
      <c r="L9" s="62">
        <v>3</v>
      </c>
      <c r="M9" s="39">
        <v>3</v>
      </c>
      <c r="N9" s="62">
        <v>11</v>
      </c>
      <c r="O9" s="59">
        <f t="shared" si="1"/>
        <v>28</v>
      </c>
      <c r="P9" s="37">
        <f t="shared" si="2"/>
        <v>75.5</v>
      </c>
      <c r="Q9" s="12" t="str">
        <f t="shared" si="3"/>
        <v>Ú R</v>
      </c>
      <c r="R9" s="78" t="s">
        <v>29</v>
      </c>
    </row>
    <row r="10" spans="1:18" ht="19.5" customHeight="1" thickBot="1">
      <c r="A10" s="13">
        <v>5</v>
      </c>
      <c r="B10" s="28">
        <v>5</v>
      </c>
      <c r="C10" s="75" t="s">
        <v>24</v>
      </c>
      <c r="D10" s="75" t="s">
        <v>22</v>
      </c>
      <c r="E10" s="27">
        <v>13.5</v>
      </c>
      <c r="F10" s="26">
        <v>4</v>
      </c>
      <c r="G10" s="47">
        <v>19</v>
      </c>
      <c r="H10" s="48"/>
      <c r="I10" s="54">
        <f t="shared" si="0"/>
        <v>36.5</v>
      </c>
      <c r="J10" s="70">
        <v>9</v>
      </c>
      <c r="K10" s="57">
        <v>2</v>
      </c>
      <c r="L10" s="63">
        <v>2</v>
      </c>
      <c r="M10" s="27">
        <v>3</v>
      </c>
      <c r="N10" s="63">
        <v>2</v>
      </c>
      <c r="O10" s="59">
        <f t="shared" si="1"/>
        <v>18</v>
      </c>
      <c r="P10" s="37">
        <f t="shared" si="2"/>
        <v>54.5</v>
      </c>
      <c r="Q10" s="12" t="str">
        <f t="shared" si="3"/>
        <v>Ú R</v>
      </c>
      <c r="R10" s="75" t="s">
        <v>21</v>
      </c>
    </row>
    <row r="11" spans="1:18" ht="19.5" customHeight="1" thickBot="1">
      <c r="A11" s="13">
        <v>7</v>
      </c>
      <c r="B11" s="28">
        <v>19</v>
      </c>
      <c r="C11" s="81" t="s">
        <v>33</v>
      </c>
      <c r="D11" s="81" t="s">
        <v>34</v>
      </c>
      <c r="E11" s="27">
        <v>9</v>
      </c>
      <c r="F11" s="26">
        <v>7</v>
      </c>
      <c r="G11" s="47">
        <v>12.5</v>
      </c>
      <c r="H11" s="48"/>
      <c r="I11" s="54">
        <f t="shared" si="0"/>
        <v>28.5</v>
      </c>
      <c r="J11" s="70">
        <v>9</v>
      </c>
      <c r="K11" s="57">
        <v>2</v>
      </c>
      <c r="L11" s="63">
        <v>0</v>
      </c>
      <c r="M11" s="27">
        <v>3</v>
      </c>
      <c r="N11" s="63">
        <v>10.5</v>
      </c>
      <c r="O11" s="59">
        <f t="shared" si="1"/>
        <v>24.5</v>
      </c>
      <c r="P11" s="37">
        <f t="shared" si="2"/>
        <v>53</v>
      </c>
      <c r="Q11" s="12" t="str">
        <f t="shared" si="3"/>
        <v>Ú R</v>
      </c>
      <c r="R11" s="81" t="s">
        <v>35</v>
      </c>
    </row>
    <row r="12" spans="1:18" ht="19.5" customHeight="1" thickBot="1">
      <c r="A12" s="13">
        <v>11</v>
      </c>
      <c r="B12" s="28">
        <v>25</v>
      </c>
      <c r="C12" s="81" t="s">
        <v>43</v>
      </c>
      <c r="D12" s="81" t="s">
        <v>41</v>
      </c>
      <c r="E12" s="27">
        <v>12</v>
      </c>
      <c r="F12" s="26">
        <v>3</v>
      </c>
      <c r="G12" s="47">
        <v>16</v>
      </c>
      <c r="H12" s="48"/>
      <c r="I12" s="54">
        <f t="shared" si="0"/>
        <v>31</v>
      </c>
      <c r="J12" s="70">
        <v>9</v>
      </c>
      <c r="K12" s="57">
        <v>1</v>
      </c>
      <c r="L12" s="63">
        <v>1</v>
      </c>
      <c r="M12" s="27">
        <v>3</v>
      </c>
      <c r="N12" s="63">
        <v>2.5</v>
      </c>
      <c r="O12" s="59">
        <f t="shared" si="1"/>
        <v>16.5</v>
      </c>
      <c r="P12" s="37">
        <f t="shared" si="2"/>
        <v>47.5</v>
      </c>
      <c r="Q12" s="12" t="str">
        <f t="shared" si="3"/>
        <v>Ú R</v>
      </c>
      <c r="R12" s="81" t="s">
        <v>42</v>
      </c>
    </row>
    <row r="13" spans="1:18" ht="19.5" customHeight="1" thickBot="1">
      <c r="A13" s="13">
        <v>3</v>
      </c>
      <c r="B13" s="28">
        <v>3</v>
      </c>
      <c r="C13" s="77" t="s">
        <v>28</v>
      </c>
      <c r="D13" s="77" t="s">
        <v>26</v>
      </c>
      <c r="E13" s="27">
        <v>7.5</v>
      </c>
      <c r="F13" s="26">
        <v>2</v>
      </c>
      <c r="G13" s="47">
        <v>10</v>
      </c>
      <c r="H13" s="48"/>
      <c r="I13" s="54">
        <f t="shared" si="0"/>
        <v>19.5</v>
      </c>
      <c r="J13" s="70">
        <v>9</v>
      </c>
      <c r="K13" s="57">
        <v>2</v>
      </c>
      <c r="L13" s="63">
        <v>0</v>
      </c>
      <c r="M13" s="27">
        <v>3</v>
      </c>
      <c r="N13" s="63">
        <v>7</v>
      </c>
      <c r="O13" s="59">
        <f t="shared" si="1"/>
        <v>21</v>
      </c>
      <c r="P13" s="37">
        <f t="shared" si="2"/>
        <v>40.5</v>
      </c>
      <c r="Q13" s="12" t="str">
        <f t="shared" si="3"/>
        <v>Ú R</v>
      </c>
      <c r="R13" s="76" t="s">
        <v>25</v>
      </c>
    </row>
    <row r="14" spans="1:18" ht="19.5" customHeight="1" thickBot="1">
      <c r="A14" s="13">
        <v>10</v>
      </c>
      <c r="B14" s="80">
        <v>24</v>
      </c>
      <c r="C14" s="81" t="s">
        <v>40</v>
      </c>
      <c r="D14" s="81" t="s">
        <v>41</v>
      </c>
      <c r="E14" s="27">
        <v>9</v>
      </c>
      <c r="F14" s="26">
        <v>0</v>
      </c>
      <c r="G14" s="47">
        <v>11.5</v>
      </c>
      <c r="H14" s="48"/>
      <c r="I14" s="54">
        <f t="shared" si="0"/>
        <v>20.5</v>
      </c>
      <c r="J14" s="82">
        <v>9</v>
      </c>
      <c r="K14" s="83">
        <v>2</v>
      </c>
      <c r="L14" s="84">
        <v>0</v>
      </c>
      <c r="M14" s="85">
        <v>3</v>
      </c>
      <c r="N14" s="84">
        <v>1.5</v>
      </c>
      <c r="O14" s="59">
        <f t="shared" si="1"/>
        <v>15.5</v>
      </c>
      <c r="P14" s="37">
        <f t="shared" si="2"/>
        <v>36</v>
      </c>
      <c r="Q14" s="12" t="str">
        <f t="shared" si="3"/>
        <v>––</v>
      </c>
      <c r="R14" s="81" t="s">
        <v>42</v>
      </c>
    </row>
    <row r="15" spans="1:18" ht="19.5" customHeight="1" thickBot="1">
      <c r="A15" s="13">
        <v>8</v>
      </c>
      <c r="B15" s="80">
        <v>22</v>
      </c>
      <c r="C15" s="81" t="s">
        <v>36</v>
      </c>
      <c r="D15" s="81" t="s">
        <v>37</v>
      </c>
      <c r="E15" s="27">
        <v>4.5</v>
      </c>
      <c r="F15" s="26">
        <v>0</v>
      </c>
      <c r="G15" s="47">
        <v>11.5</v>
      </c>
      <c r="H15" s="48"/>
      <c r="I15" s="54">
        <f t="shared" si="0"/>
        <v>16</v>
      </c>
      <c r="J15" s="82">
        <v>9</v>
      </c>
      <c r="K15" s="83">
        <v>0</v>
      </c>
      <c r="L15" s="84">
        <v>2</v>
      </c>
      <c r="M15" s="85">
        <v>3</v>
      </c>
      <c r="N15" s="84">
        <v>3</v>
      </c>
      <c r="O15" s="59">
        <f t="shared" si="1"/>
        <v>17</v>
      </c>
      <c r="P15" s="37">
        <f t="shared" si="2"/>
        <v>33</v>
      </c>
      <c r="Q15" s="12" t="str">
        <f t="shared" si="3"/>
        <v>––</v>
      </c>
      <c r="R15" s="81" t="s">
        <v>38</v>
      </c>
    </row>
    <row r="16" spans="1:18" ht="19.5" customHeight="1" thickBot="1">
      <c r="A16" s="13">
        <v>9</v>
      </c>
      <c r="B16" s="80">
        <v>23</v>
      </c>
      <c r="C16" s="81" t="s">
        <v>39</v>
      </c>
      <c r="D16" s="81" t="s">
        <v>37</v>
      </c>
      <c r="E16" s="27">
        <v>9</v>
      </c>
      <c r="F16" s="26">
        <v>4</v>
      </c>
      <c r="G16" s="47">
        <v>5</v>
      </c>
      <c r="H16" s="48"/>
      <c r="I16" s="54">
        <f t="shared" si="0"/>
        <v>18</v>
      </c>
      <c r="J16" s="82">
        <v>9</v>
      </c>
      <c r="K16" s="83">
        <v>1</v>
      </c>
      <c r="L16" s="84">
        <v>1</v>
      </c>
      <c r="M16" s="85">
        <v>3</v>
      </c>
      <c r="N16" s="84">
        <v>0</v>
      </c>
      <c r="O16" s="59">
        <f t="shared" si="1"/>
        <v>14</v>
      </c>
      <c r="P16" s="37">
        <f t="shared" si="2"/>
        <v>32</v>
      </c>
      <c r="Q16" s="12" t="str">
        <f t="shared" si="3"/>
        <v>––</v>
      </c>
      <c r="R16" s="81" t="s">
        <v>38</v>
      </c>
    </row>
    <row r="17" spans="1:18" ht="19.5" customHeight="1" thickBot="1">
      <c r="A17" s="13">
        <v>12</v>
      </c>
      <c r="B17" s="80">
        <v>30</v>
      </c>
      <c r="C17" s="81" t="s">
        <v>44</v>
      </c>
      <c r="D17" s="81" t="s">
        <v>45</v>
      </c>
      <c r="E17" s="27">
        <v>13.5</v>
      </c>
      <c r="F17" s="26">
        <v>0</v>
      </c>
      <c r="G17" s="47">
        <v>3</v>
      </c>
      <c r="H17" s="48"/>
      <c r="I17" s="54">
        <f t="shared" si="0"/>
        <v>16.5</v>
      </c>
      <c r="J17" s="82">
        <v>5</v>
      </c>
      <c r="K17" s="83">
        <v>2</v>
      </c>
      <c r="L17" s="84">
        <v>3</v>
      </c>
      <c r="M17" s="85">
        <v>3</v>
      </c>
      <c r="N17" s="84">
        <v>1.5</v>
      </c>
      <c r="O17" s="59">
        <f t="shared" si="1"/>
        <v>14.5</v>
      </c>
      <c r="P17" s="37">
        <f t="shared" si="2"/>
        <v>31</v>
      </c>
      <c r="Q17" s="12" t="str">
        <f t="shared" si="3"/>
        <v>––</v>
      </c>
      <c r="R17" s="81" t="s">
        <v>46</v>
      </c>
    </row>
    <row r="18" spans="1:18" ht="19.5" customHeight="1" thickBot="1">
      <c r="A18" s="13">
        <v>6</v>
      </c>
      <c r="B18" s="80">
        <v>29</v>
      </c>
      <c r="C18" s="75" t="s">
        <v>23</v>
      </c>
      <c r="D18" s="75" t="s">
        <v>22</v>
      </c>
      <c r="E18" s="27">
        <v>10.5</v>
      </c>
      <c r="F18" s="26">
        <v>4</v>
      </c>
      <c r="G18" s="47">
        <v>3</v>
      </c>
      <c r="H18" s="48"/>
      <c r="I18" s="54">
        <f t="shared" si="0"/>
        <v>17.5</v>
      </c>
      <c r="J18" s="82">
        <v>8</v>
      </c>
      <c r="K18" s="83">
        <v>2</v>
      </c>
      <c r="L18" s="84">
        <v>0</v>
      </c>
      <c r="M18" s="85">
        <v>3</v>
      </c>
      <c r="N18" s="84">
        <v>0</v>
      </c>
      <c r="O18" s="59">
        <f t="shared" si="1"/>
        <v>13</v>
      </c>
      <c r="P18" s="37">
        <f t="shared" si="2"/>
        <v>30.5</v>
      </c>
      <c r="Q18" s="12" t="str">
        <f t="shared" si="3"/>
        <v>––</v>
      </c>
      <c r="R18" s="75" t="s">
        <v>21</v>
      </c>
    </row>
    <row r="19" spans="1:18" ht="19.5" customHeight="1" thickBot="1">
      <c r="A19" s="13">
        <v>13</v>
      </c>
      <c r="B19" s="80">
        <v>28</v>
      </c>
      <c r="C19" s="81" t="s">
        <v>47</v>
      </c>
      <c r="D19" s="81" t="s">
        <v>45</v>
      </c>
      <c r="E19" s="27">
        <v>7.5</v>
      </c>
      <c r="F19" s="26">
        <v>2</v>
      </c>
      <c r="G19" s="87">
        <v>9</v>
      </c>
      <c r="H19" s="88"/>
      <c r="I19" s="54">
        <f t="shared" si="0"/>
        <v>18.5</v>
      </c>
      <c r="J19" s="82">
        <v>7</v>
      </c>
      <c r="K19" s="83">
        <v>1.5</v>
      </c>
      <c r="L19" s="84">
        <v>0</v>
      </c>
      <c r="M19" s="85">
        <v>3</v>
      </c>
      <c r="N19" s="84">
        <v>0.5</v>
      </c>
      <c r="O19" s="59">
        <f t="shared" si="1"/>
        <v>12</v>
      </c>
      <c r="P19" s="37">
        <f t="shared" si="2"/>
        <v>30.5</v>
      </c>
      <c r="Q19" s="12" t="str">
        <f t="shared" si="3"/>
        <v>––</v>
      </c>
      <c r="R19" s="81" t="s">
        <v>46</v>
      </c>
    </row>
    <row r="20" spans="1:18" ht="19.5" customHeight="1" thickBot="1">
      <c r="A20" s="13">
        <v>4</v>
      </c>
      <c r="B20" s="74">
        <v>4</v>
      </c>
      <c r="C20" s="77" t="s">
        <v>27</v>
      </c>
      <c r="D20" s="77" t="s">
        <v>26</v>
      </c>
      <c r="E20" s="27">
        <v>9</v>
      </c>
      <c r="F20" s="26">
        <v>3</v>
      </c>
      <c r="G20" s="47">
        <v>4</v>
      </c>
      <c r="H20" s="48"/>
      <c r="I20" s="54">
        <f t="shared" si="0"/>
        <v>16</v>
      </c>
      <c r="J20" s="71">
        <v>0</v>
      </c>
      <c r="K20" s="72">
        <v>0</v>
      </c>
      <c r="L20" s="60">
        <v>0</v>
      </c>
      <c r="M20" s="15">
        <v>0</v>
      </c>
      <c r="N20" s="60">
        <v>0</v>
      </c>
      <c r="O20" s="59">
        <f t="shared" si="1"/>
        <v>0</v>
      </c>
      <c r="P20" s="37">
        <f t="shared" si="2"/>
        <v>16</v>
      </c>
      <c r="Q20" s="12" t="str">
        <f t="shared" si="3"/>
        <v>––</v>
      </c>
      <c r="R20" s="76" t="s">
        <v>25</v>
      </c>
    </row>
    <row r="21" spans="1:18" ht="19.5" customHeight="1" thickBot="1">
      <c r="A21" s="13">
        <v>14</v>
      </c>
      <c r="B21" s="28"/>
      <c r="C21" s="75" t="s">
        <v>56</v>
      </c>
      <c r="D21" s="75" t="s">
        <v>54</v>
      </c>
      <c r="E21" s="27"/>
      <c r="F21" s="26"/>
      <c r="G21" s="89"/>
      <c r="H21" s="90"/>
      <c r="I21" s="54">
        <f t="shared" si="0"/>
        <v>0</v>
      </c>
      <c r="J21" s="70"/>
      <c r="K21" s="57"/>
      <c r="L21" s="63"/>
      <c r="M21" s="27"/>
      <c r="N21" s="63"/>
      <c r="O21" s="59">
        <f t="shared" si="1"/>
        <v>0</v>
      </c>
      <c r="P21" s="37">
        <f t="shared" si="2"/>
        <v>0</v>
      </c>
      <c r="Q21" s="12" t="s">
        <v>48</v>
      </c>
      <c r="R21" s="75" t="s">
        <v>53</v>
      </c>
    </row>
    <row r="22" spans="1:18" ht="19.5" customHeight="1" thickBot="1">
      <c r="A22" s="73">
        <v>15</v>
      </c>
      <c r="B22" s="28"/>
      <c r="C22" s="75" t="s">
        <v>55</v>
      </c>
      <c r="D22" s="75" t="s">
        <v>54</v>
      </c>
      <c r="E22" s="27"/>
      <c r="F22" s="26"/>
      <c r="G22" s="89"/>
      <c r="H22" s="90"/>
      <c r="I22" s="54">
        <f t="shared" si="0"/>
        <v>0</v>
      </c>
      <c r="J22" s="70"/>
      <c r="K22" s="57"/>
      <c r="L22" s="63"/>
      <c r="M22" s="27"/>
      <c r="N22" s="63"/>
      <c r="O22" s="59">
        <f t="shared" si="1"/>
        <v>0</v>
      </c>
      <c r="P22" s="37">
        <f t="shared" si="2"/>
        <v>0</v>
      </c>
      <c r="Q22" s="12" t="s">
        <v>48</v>
      </c>
      <c r="R22" s="75" t="s">
        <v>53</v>
      </c>
    </row>
    <row r="23" spans="1:18" ht="19.5" customHeight="1" thickBot="1">
      <c r="A23" s="9">
        <v>16</v>
      </c>
      <c r="B23" s="28"/>
      <c r="C23" s="78" t="s">
        <v>52</v>
      </c>
      <c r="D23" s="78" t="s">
        <v>50</v>
      </c>
      <c r="E23" s="27"/>
      <c r="F23" s="26"/>
      <c r="G23" s="89"/>
      <c r="H23" s="90"/>
      <c r="I23" s="54">
        <f t="shared" si="0"/>
        <v>0</v>
      </c>
      <c r="J23" s="70"/>
      <c r="K23" s="57"/>
      <c r="L23" s="63"/>
      <c r="M23" s="27"/>
      <c r="N23" s="63"/>
      <c r="O23" s="59">
        <f t="shared" si="1"/>
        <v>0</v>
      </c>
      <c r="P23" s="37">
        <f t="shared" si="2"/>
        <v>0</v>
      </c>
      <c r="Q23" s="12" t="s">
        <v>48</v>
      </c>
      <c r="R23" s="78" t="s">
        <v>49</v>
      </c>
    </row>
    <row r="24" spans="1:18" ht="19.5" customHeight="1" thickBot="1">
      <c r="A24" s="86">
        <v>17</v>
      </c>
      <c r="B24" s="28"/>
      <c r="C24" s="78" t="s">
        <v>51</v>
      </c>
      <c r="D24" s="78" t="s">
        <v>50</v>
      </c>
      <c r="E24" s="27"/>
      <c r="F24" s="26"/>
      <c r="G24" s="89"/>
      <c r="H24" s="90"/>
      <c r="I24" s="54">
        <f t="shared" si="0"/>
        <v>0</v>
      </c>
      <c r="J24" s="70"/>
      <c r="K24" s="57"/>
      <c r="L24" s="63"/>
      <c r="M24" s="27"/>
      <c r="N24" s="63"/>
      <c r="O24" s="59">
        <f t="shared" si="1"/>
        <v>0</v>
      </c>
      <c r="P24" s="37">
        <f t="shared" si="2"/>
        <v>0</v>
      </c>
      <c r="Q24" s="12" t="s">
        <v>48</v>
      </c>
      <c r="R24" s="78" t="s">
        <v>49</v>
      </c>
    </row>
    <row r="25" spans="1:18" ht="19.5" customHeight="1" thickBot="1">
      <c r="A25" s="86">
        <v>18</v>
      </c>
      <c r="B25" s="28"/>
      <c r="C25" s="78"/>
      <c r="D25" s="78"/>
      <c r="E25" s="27"/>
      <c r="F25" s="26"/>
      <c r="G25" s="89"/>
      <c r="H25" s="90"/>
      <c r="I25" s="54">
        <f t="shared" si="0"/>
        <v>0</v>
      </c>
      <c r="J25" s="70"/>
      <c r="K25" s="57"/>
      <c r="L25" s="63"/>
      <c r="M25" s="27"/>
      <c r="N25" s="63"/>
      <c r="O25" s="59">
        <f t="shared" si="1"/>
        <v>0</v>
      </c>
      <c r="P25" s="37">
        <f t="shared" si="2"/>
        <v>0</v>
      </c>
      <c r="Q25" s="12" t="s">
        <v>48</v>
      </c>
      <c r="R25" s="78"/>
    </row>
    <row r="26" spans="1:18" ht="19.5" customHeight="1" thickBot="1">
      <c r="A26" s="86">
        <v>19</v>
      </c>
      <c r="B26" s="28"/>
      <c r="C26" s="32"/>
      <c r="D26" s="30"/>
      <c r="E26" s="27"/>
      <c r="F26" s="26"/>
      <c r="G26" s="89"/>
      <c r="H26" s="90"/>
      <c r="I26" s="54">
        <f t="shared" si="0"/>
        <v>0</v>
      </c>
      <c r="J26" s="70"/>
      <c r="K26" s="57"/>
      <c r="L26" s="63"/>
      <c r="M26" s="27"/>
      <c r="N26" s="63"/>
      <c r="O26" s="59">
        <f t="shared" si="1"/>
        <v>0</v>
      </c>
      <c r="P26" s="37">
        <f t="shared" si="2"/>
        <v>0</v>
      </c>
      <c r="Q26" s="12" t="str">
        <f>IF(P26&gt;39.99,"Ú R","––")</f>
        <v>––</v>
      </c>
      <c r="R26" s="41"/>
    </row>
    <row r="27" spans="1:18" ht="19.5" customHeight="1" thickBot="1">
      <c r="A27" s="86">
        <v>20</v>
      </c>
      <c r="B27" s="74"/>
      <c r="C27" s="31"/>
      <c r="D27" s="29"/>
      <c r="E27" s="27"/>
      <c r="F27" s="26"/>
      <c r="G27" s="91"/>
      <c r="H27" s="92"/>
      <c r="I27" s="54">
        <f t="shared" si="0"/>
        <v>0</v>
      </c>
      <c r="J27" s="71"/>
      <c r="K27" s="72"/>
      <c r="L27" s="60"/>
      <c r="M27" s="15"/>
      <c r="N27" s="60"/>
      <c r="O27" s="59">
        <f t="shared" si="1"/>
        <v>0</v>
      </c>
      <c r="P27" s="37">
        <f t="shared" si="2"/>
        <v>0</v>
      </c>
      <c r="Q27" s="12" t="str">
        <f>IF(P27&gt;39.99,"Ú R","––")</f>
        <v>––</v>
      </c>
      <c r="R27" s="41"/>
    </row>
    <row r="28" spans="1:18" ht="19.5" customHeight="1">
      <c r="A28" s="2"/>
      <c r="B28" s="9"/>
      <c r="C28" s="20" t="s">
        <v>6</v>
      </c>
      <c r="D28" s="21"/>
      <c r="E28" s="21">
        <f>AVERAGE(E8:E27)</f>
        <v>10.615384615384615</v>
      </c>
      <c r="F28" s="21">
        <f>AVERAGE(F8:F27)</f>
        <v>4</v>
      </c>
      <c r="G28" s="103">
        <f>AVERAGE(G8:G27)</f>
        <v>11.461538461538462</v>
      </c>
      <c r="H28" s="104"/>
      <c r="I28" s="46">
        <f aca="true" t="shared" si="4" ref="I28:P28">AVERAGE(I8:I27)</f>
        <v>16.95</v>
      </c>
      <c r="J28" s="56">
        <f t="shared" si="4"/>
        <v>7.769230769230769</v>
      </c>
      <c r="K28" s="56">
        <f t="shared" si="4"/>
        <v>1.4615384615384615</v>
      </c>
      <c r="L28" s="56">
        <f t="shared" si="4"/>
        <v>1.0769230769230769</v>
      </c>
      <c r="M28" s="56">
        <f t="shared" si="4"/>
        <v>2.769230769230769</v>
      </c>
      <c r="N28" s="56">
        <f t="shared" si="4"/>
        <v>4.269230769230769</v>
      </c>
      <c r="O28" s="21">
        <f t="shared" si="4"/>
        <v>11.275</v>
      </c>
      <c r="P28" s="22">
        <f t="shared" si="4"/>
        <v>28.225</v>
      </c>
      <c r="Q28" s="14"/>
      <c r="R28" s="9"/>
    </row>
    <row r="29" spans="1:17" ht="19.5" customHeight="1" thickBot="1">
      <c r="A29" s="2"/>
      <c r="C29" s="23" t="s">
        <v>17</v>
      </c>
      <c r="D29" s="24"/>
      <c r="E29" s="24">
        <f>E28*100/E7</f>
        <v>58.97435897435897</v>
      </c>
      <c r="F29" s="24">
        <f>F28*100/F7</f>
        <v>28.571428571428573</v>
      </c>
      <c r="G29" s="94">
        <f>G28*100/G7</f>
        <v>40.934065934065934</v>
      </c>
      <c r="H29" s="95"/>
      <c r="I29" s="45">
        <f aca="true" t="shared" si="5" ref="I29:P29">I28*100/I7</f>
        <v>28.25</v>
      </c>
      <c r="J29" s="64">
        <f t="shared" si="5"/>
        <v>77.6923076923077</v>
      </c>
      <c r="K29" s="64">
        <f t="shared" si="5"/>
        <v>73.07692307692307</v>
      </c>
      <c r="L29" s="24">
        <f t="shared" si="5"/>
        <v>11.965811965811966</v>
      </c>
      <c r="M29" s="24">
        <f t="shared" si="5"/>
        <v>92.3076923076923</v>
      </c>
      <c r="N29" s="24">
        <f t="shared" si="5"/>
        <v>26.682692307692307</v>
      </c>
      <c r="O29" s="24">
        <f t="shared" si="5"/>
        <v>28.1875</v>
      </c>
      <c r="P29" s="25">
        <f t="shared" si="5"/>
        <v>28.225</v>
      </c>
      <c r="Q29" s="2"/>
    </row>
    <row r="30" spans="1:14" ht="19.5" customHeight="1">
      <c r="A30" s="2"/>
      <c r="C30" s="7"/>
      <c r="D30" s="8"/>
      <c r="E30" s="8"/>
      <c r="F30" s="8"/>
      <c r="G30" s="8"/>
      <c r="H30" s="8"/>
      <c r="I30" s="8"/>
      <c r="J30" s="8"/>
      <c r="K30" s="8"/>
      <c r="L30" s="8"/>
      <c r="M30" s="2"/>
      <c r="N30" s="2"/>
    </row>
    <row r="31" spans="11:15" ht="12.75">
      <c r="K31" s="2"/>
      <c r="L31" s="2"/>
      <c r="M31" s="2"/>
      <c r="N31" s="2"/>
      <c r="O31" s="2"/>
    </row>
    <row r="32" spans="2:15" ht="12.75">
      <c r="B32" s="2"/>
      <c r="C32" s="6"/>
      <c r="K32" s="130" t="s">
        <v>58</v>
      </c>
      <c r="L32" s="93"/>
      <c r="M32" s="93"/>
      <c r="N32" s="93"/>
      <c r="O32" s="93"/>
    </row>
    <row r="33" spans="2:15" ht="12.75">
      <c r="B33" s="2"/>
      <c r="C33" s="2"/>
      <c r="O33" s="2"/>
    </row>
    <row r="34" spans="2:14" ht="15">
      <c r="B34" s="2"/>
      <c r="M34" s="4"/>
      <c r="N34" s="2"/>
    </row>
    <row r="35" spans="2:3" ht="12.75">
      <c r="B35" s="2"/>
      <c r="C35" s="2"/>
    </row>
    <row r="37" ht="12.75">
      <c r="B37" s="3"/>
    </row>
  </sheetData>
  <sheetProtection/>
  <mergeCells count="28">
    <mergeCell ref="P4:P5"/>
    <mergeCell ref="Q4:Q6"/>
    <mergeCell ref="R4:R7"/>
    <mergeCell ref="J4:N4"/>
    <mergeCell ref="J5:L5"/>
    <mergeCell ref="M5:N5"/>
    <mergeCell ref="A1:O1"/>
    <mergeCell ref="A2:O2"/>
    <mergeCell ref="A3:O3"/>
    <mergeCell ref="D5:D7"/>
    <mergeCell ref="E4:H5"/>
    <mergeCell ref="A5:A7"/>
    <mergeCell ref="B5:B7"/>
    <mergeCell ref="G6:H6"/>
    <mergeCell ref="G7:H7"/>
    <mergeCell ref="K32:O32"/>
    <mergeCell ref="G29:H29"/>
    <mergeCell ref="C5:C7"/>
    <mergeCell ref="I4:I5"/>
    <mergeCell ref="O4:O5"/>
    <mergeCell ref="G28:H28"/>
    <mergeCell ref="G22:H22"/>
    <mergeCell ref="G24:H24"/>
    <mergeCell ref="G21:H21"/>
    <mergeCell ref="G26:H26"/>
    <mergeCell ref="G27:H27"/>
    <mergeCell ref="G25:H25"/>
    <mergeCell ref="G23:H2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Anna</cp:lastModifiedBy>
  <cp:lastPrinted>2022-03-08T18:24:01Z</cp:lastPrinted>
  <dcterms:created xsi:type="dcterms:W3CDTF">2007-01-22T20:18:35Z</dcterms:created>
  <dcterms:modified xsi:type="dcterms:W3CDTF">2022-03-26T11:26:38Z</dcterms:modified>
  <cp:category/>
  <cp:version/>
  <cp:contentType/>
  <cp:contentStatus/>
</cp:coreProperties>
</file>